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190" activeTab="0"/>
  </bookViews>
  <sheets>
    <sheet name="data" sheetId="1" r:id="rId1"/>
    <sheet name="42195" sheetId="2" r:id="rId2"/>
    <sheet name="21097" sheetId="3" r:id="rId3"/>
    <sheet name="21097 (2)" sheetId="4" r:id="rId4"/>
  </sheets>
  <definedNames/>
  <calcPr fullCalcOnLoad="1"/>
</workbook>
</file>

<file path=xl/sharedStrings.xml><?xml version="1.0" encoding="utf-8"?>
<sst xmlns="http://schemas.openxmlformats.org/spreadsheetml/2006/main" count="79" uniqueCount="11">
  <si>
    <t>.</t>
  </si>
  <si>
    <t>..</t>
  </si>
  <si>
    <t>pace</t>
  </si>
  <si>
    <t>break</t>
  </si>
  <si>
    <t>interval</t>
  </si>
  <si>
    <t>interval + break</t>
  </si>
  <si>
    <t>total time</t>
  </si>
  <si>
    <t>average pace</t>
  </si>
  <si>
    <t>monitor</t>
  </si>
  <si>
    <t>active</t>
  </si>
  <si>
    <t>total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</si>
</sst>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mm:ss.0;@"/>
    <numFmt numFmtId="165" formatCode="h:mm:ss.0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6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5" xfId="0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16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justify"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data!$R$4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data!$F$6:$F$22</c:f>
              <c:numCache>
                <c:ptCount val="17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  <c:pt idx="10">
                  <c:v>27500</c:v>
                </c:pt>
                <c:pt idx="11">
                  <c:v>30000</c:v>
                </c:pt>
                <c:pt idx="12">
                  <c:v>32500</c:v>
                </c:pt>
                <c:pt idx="13">
                  <c:v>35000</c:v>
                </c:pt>
                <c:pt idx="14">
                  <c:v>37500</c:v>
                </c:pt>
                <c:pt idx="15">
                  <c:v>40000</c:v>
                </c:pt>
                <c:pt idx="16">
                  <c:v>42195</c:v>
                </c:pt>
              </c:numCache>
            </c:numRef>
          </c:cat>
          <c:val>
            <c:numRef>
              <c:f>data!$R$6:$R$22</c:f>
              <c:numCache>
                <c:ptCount val="17"/>
                <c:pt idx="0">
                  <c:v>0.0015277777777777779</c:v>
                </c:pt>
                <c:pt idx="1">
                  <c:v>0.0015277777777777779</c:v>
                </c:pt>
                <c:pt idx="2">
                  <c:v>0.0015277777777777779</c:v>
                </c:pt>
                <c:pt idx="3">
                  <c:v>0.0015277777777777779</c:v>
                </c:pt>
                <c:pt idx="4">
                  <c:v>0.0015833333333333335</c:v>
                </c:pt>
                <c:pt idx="5">
                  <c:v>0.0015740740740740743</c:v>
                </c:pt>
                <c:pt idx="6">
                  <c:v>0.0015674603174603175</c:v>
                </c:pt>
                <c:pt idx="7">
                  <c:v>0.0015625</c:v>
                </c:pt>
                <c:pt idx="8">
                  <c:v>0.001589506172839506</c:v>
                </c:pt>
                <c:pt idx="9">
                  <c:v>0.001583333333333333</c:v>
                </c:pt>
                <c:pt idx="10">
                  <c:v>0.0015782828282828283</c:v>
                </c:pt>
                <c:pt idx="11">
                  <c:v>0.001574074074074074</c:v>
                </c:pt>
                <c:pt idx="12">
                  <c:v>0.0015918803418803417</c:v>
                </c:pt>
                <c:pt idx="13">
                  <c:v>0.001587301587301587</c:v>
                </c:pt>
                <c:pt idx="14">
                  <c:v>0.0015833333333333333</c:v>
                </c:pt>
                <c:pt idx="15">
                  <c:v>0.001579861111111111</c:v>
                </c:pt>
                <c:pt idx="16">
                  <c:v>0.0015771517162381009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active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data!$H$6:$H$22</c:f>
              <c:numCache>
                <c:ptCount val="17"/>
                <c:pt idx="0">
                  <c:v>0.0015277777777777779</c:v>
                </c:pt>
                <c:pt idx="1">
                  <c:v>0.0015277777777777779</c:v>
                </c:pt>
                <c:pt idx="2">
                  <c:v>0.0015277777777777779</c:v>
                </c:pt>
                <c:pt idx="3">
                  <c:v>0.0015277777777777779</c:v>
                </c:pt>
                <c:pt idx="4">
                  <c:v>0.0015277777777777779</c:v>
                </c:pt>
                <c:pt idx="5">
                  <c:v>0.0015277777777777779</c:v>
                </c:pt>
                <c:pt idx="6">
                  <c:v>0.0015277777777777779</c:v>
                </c:pt>
                <c:pt idx="7">
                  <c:v>0.0015277777777777779</c:v>
                </c:pt>
                <c:pt idx="8">
                  <c:v>0.0015277777777777779</c:v>
                </c:pt>
                <c:pt idx="9">
                  <c:v>0.0015277777777777779</c:v>
                </c:pt>
                <c:pt idx="10">
                  <c:v>0.0015277777777777779</c:v>
                </c:pt>
                <c:pt idx="11">
                  <c:v>0.0015277777777777779</c:v>
                </c:pt>
                <c:pt idx="12">
                  <c:v>0.0015277777777777779</c:v>
                </c:pt>
                <c:pt idx="13">
                  <c:v>0.0015277777777777779</c:v>
                </c:pt>
                <c:pt idx="14">
                  <c:v>0.0015277777777777779</c:v>
                </c:pt>
                <c:pt idx="15">
                  <c:v>0.0015277777777777779</c:v>
                </c:pt>
                <c:pt idx="16">
                  <c:v>0.0015277777777777779</c:v>
                </c:pt>
              </c:numCache>
            </c:numRef>
          </c:val>
          <c:smooth val="0"/>
        </c:ser>
        <c:marker val="1"/>
        <c:axId val="41783357"/>
        <c:axId val="40505894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3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data!$R$26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data!$F$28:$F$36</c:f>
              <c:numCache>
                <c:ptCount val="9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21097</c:v>
                </c:pt>
              </c:numCache>
            </c:numRef>
          </c:cat>
          <c:val>
            <c:numRef>
              <c:f>data!$R$28:$R$36</c:f>
              <c:numCache>
                <c:ptCount val="9"/>
                <c:pt idx="0">
                  <c:v>0.0015162037037037036</c:v>
                </c:pt>
                <c:pt idx="1">
                  <c:v>0.0015162037037037036</c:v>
                </c:pt>
                <c:pt idx="2">
                  <c:v>0.0015162037037037036</c:v>
                </c:pt>
                <c:pt idx="3">
                  <c:v>0.0015162037037037036</c:v>
                </c:pt>
                <c:pt idx="4">
                  <c:v>0.0015439814814814815</c:v>
                </c:pt>
                <c:pt idx="5">
                  <c:v>0.0015393518518518519</c:v>
                </c:pt>
                <c:pt idx="6">
                  <c:v>0.0015360449735449737</c:v>
                </c:pt>
                <c:pt idx="7">
                  <c:v>0.0015335648148148146</c:v>
                </c:pt>
                <c:pt idx="8">
                  <c:v>0.0015326620732454502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data!$J$26</c:f>
              <c:strCache>
                <c:ptCount val="1"/>
                <c:pt idx="0">
                  <c:v>active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data!$F$28:$F$36</c:f>
              <c:numCache>
                <c:ptCount val="9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21097</c:v>
                </c:pt>
              </c:numCache>
            </c:numRef>
          </c:cat>
          <c:val>
            <c:numRef>
              <c:f>data!$H$28:$H$36</c:f>
              <c:numCache>
                <c:ptCount val="9"/>
                <c:pt idx="0">
                  <c:v>0.0015162037037037036</c:v>
                </c:pt>
                <c:pt idx="1">
                  <c:v>0.0015162037037037036</c:v>
                </c:pt>
                <c:pt idx="2">
                  <c:v>0.0015162037037037036</c:v>
                </c:pt>
                <c:pt idx="3">
                  <c:v>0.0015162037037037036</c:v>
                </c:pt>
                <c:pt idx="4">
                  <c:v>0.0015162037037037036</c:v>
                </c:pt>
                <c:pt idx="5">
                  <c:v>0.0015162037037037036</c:v>
                </c:pt>
                <c:pt idx="6">
                  <c:v>0.0015162037037037036</c:v>
                </c:pt>
                <c:pt idx="7">
                  <c:v>0.0015162037037037036</c:v>
                </c:pt>
                <c:pt idx="8">
                  <c:v>0.0015162037037037036</c:v>
                </c:pt>
              </c:numCache>
            </c:numRef>
          </c:val>
          <c:smooth val="0"/>
        </c:ser>
        <c:marker val="1"/>
        <c:axId val="29008727"/>
        <c:axId val="59751952"/>
      </c:line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0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data!$R$41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data!$F$43:$F$59</c:f>
              <c:numCache>
                <c:ptCount val="17"/>
                <c:pt idx="0">
                  <c:v>1250</c:v>
                </c:pt>
                <c:pt idx="1">
                  <c:v>2500</c:v>
                </c:pt>
                <c:pt idx="2">
                  <c:v>3750</c:v>
                </c:pt>
                <c:pt idx="3">
                  <c:v>5000</c:v>
                </c:pt>
                <c:pt idx="4">
                  <c:v>6250</c:v>
                </c:pt>
                <c:pt idx="5">
                  <c:v>7500</c:v>
                </c:pt>
                <c:pt idx="6">
                  <c:v>8750</c:v>
                </c:pt>
                <c:pt idx="7">
                  <c:v>10000</c:v>
                </c:pt>
                <c:pt idx="8">
                  <c:v>11250</c:v>
                </c:pt>
                <c:pt idx="9">
                  <c:v>12500</c:v>
                </c:pt>
                <c:pt idx="10">
                  <c:v>13750</c:v>
                </c:pt>
                <c:pt idx="11">
                  <c:v>15000</c:v>
                </c:pt>
                <c:pt idx="12">
                  <c:v>16250</c:v>
                </c:pt>
                <c:pt idx="13">
                  <c:v>17500</c:v>
                </c:pt>
                <c:pt idx="14">
                  <c:v>18750</c:v>
                </c:pt>
                <c:pt idx="15">
                  <c:v>20000</c:v>
                </c:pt>
                <c:pt idx="16">
                  <c:v>21097</c:v>
                </c:pt>
              </c:numCache>
            </c:numRef>
          </c:cat>
          <c:val>
            <c:numRef>
              <c:f>data!$R$43:$R$59</c:f>
              <c:numCache>
                <c:ptCount val="17"/>
                <c:pt idx="0">
                  <c:v>0.0015046296296296294</c:v>
                </c:pt>
                <c:pt idx="1">
                  <c:v>0.0015046296296296294</c:v>
                </c:pt>
                <c:pt idx="2">
                  <c:v>0.0015046296296296292</c:v>
                </c:pt>
                <c:pt idx="3">
                  <c:v>0.0015046296296296294</c:v>
                </c:pt>
                <c:pt idx="4">
                  <c:v>0.001560185185185185</c:v>
                </c:pt>
                <c:pt idx="5">
                  <c:v>0.0015509259259259256</c:v>
                </c:pt>
                <c:pt idx="6">
                  <c:v>0.001544312169312169</c:v>
                </c:pt>
                <c:pt idx="7">
                  <c:v>0.0015393518518518516</c:v>
                </c:pt>
                <c:pt idx="8">
                  <c:v>0.0015663580246913578</c:v>
                </c:pt>
                <c:pt idx="9">
                  <c:v>0.001560185185185185</c:v>
                </c:pt>
                <c:pt idx="10">
                  <c:v>0.0015551346801346798</c:v>
                </c:pt>
                <c:pt idx="11">
                  <c:v>0.0015509259259259254</c:v>
                </c:pt>
                <c:pt idx="12">
                  <c:v>0.0015687321937321932</c:v>
                </c:pt>
                <c:pt idx="13">
                  <c:v>0.0015641534391534389</c:v>
                </c:pt>
                <c:pt idx="14">
                  <c:v>0.0015601851851851849</c:v>
                </c:pt>
                <c:pt idx="15">
                  <c:v>0.0015567129629629624</c:v>
                </c:pt>
                <c:pt idx="16">
                  <c:v>0.0015540047382548682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data!$J$41</c:f>
              <c:strCache>
                <c:ptCount val="1"/>
                <c:pt idx="0">
                  <c:v>active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data!$F$43:$F$59</c:f>
              <c:numCache>
                <c:ptCount val="17"/>
                <c:pt idx="0">
                  <c:v>1250</c:v>
                </c:pt>
                <c:pt idx="1">
                  <c:v>2500</c:v>
                </c:pt>
                <c:pt idx="2">
                  <c:v>3750</c:v>
                </c:pt>
                <c:pt idx="3">
                  <c:v>5000</c:v>
                </c:pt>
                <c:pt idx="4">
                  <c:v>6250</c:v>
                </c:pt>
                <c:pt idx="5">
                  <c:v>7500</c:v>
                </c:pt>
                <c:pt idx="6">
                  <c:v>8750</c:v>
                </c:pt>
                <c:pt idx="7">
                  <c:v>10000</c:v>
                </c:pt>
                <c:pt idx="8">
                  <c:v>11250</c:v>
                </c:pt>
                <c:pt idx="9">
                  <c:v>12500</c:v>
                </c:pt>
                <c:pt idx="10">
                  <c:v>13750</c:v>
                </c:pt>
                <c:pt idx="11">
                  <c:v>15000</c:v>
                </c:pt>
                <c:pt idx="12">
                  <c:v>16250</c:v>
                </c:pt>
                <c:pt idx="13">
                  <c:v>17500</c:v>
                </c:pt>
                <c:pt idx="14">
                  <c:v>18750</c:v>
                </c:pt>
                <c:pt idx="15">
                  <c:v>20000</c:v>
                </c:pt>
                <c:pt idx="16">
                  <c:v>21097</c:v>
                </c:pt>
              </c:numCache>
            </c:numRef>
          </c:cat>
          <c:val>
            <c:numRef>
              <c:f>data!$H$43:$H$59</c:f>
              <c:numCache>
                <c:ptCount val="17"/>
                <c:pt idx="0">
                  <c:v>0.0015046296296296294</c:v>
                </c:pt>
                <c:pt idx="1">
                  <c:v>0.0015046296296296294</c:v>
                </c:pt>
                <c:pt idx="2">
                  <c:v>0.0015046296296296294</c:v>
                </c:pt>
                <c:pt idx="3">
                  <c:v>0.0015046296296296294</c:v>
                </c:pt>
                <c:pt idx="4">
                  <c:v>0.0015046296296296294</c:v>
                </c:pt>
                <c:pt idx="5">
                  <c:v>0.0015046296296296294</c:v>
                </c:pt>
                <c:pt idx="6">
                  <c:v>0.0015046296296296294</c:v>
                </c:pt>
                <c:pt idx="7">
                  <c:v>0.0015046296296296294</c:v>
                </c:pt>
                <c:pt idx="8">
                  <c:v>0.0015046296296296294</c:v>
                </c:pt>
                <c:pt idx="9">
                  <c:v>0.0015046296296296294</c:v>
                </c:pt>
                <c:pt idx="10">
                  <c:v>0.0015046296296296294</c:v>
                </c:pt>
                <c:pt idx="11">
                  <c:v>0.0015046296296296294</c:v>
                </c:pt>
                <c:pt idx="12">
                  <c:v>0.0015046296296296294</c:v>
                </c:pt>
                <c:pt idx="13">
                  <c:v>0.0015046296296296294</c:v>
                </c:pt>
                <c:pt idx="14">
                  <c:v>0.0015046296296296294</c:v>
                </c:pt>
                <c:pt idx="15">
                  <c:v>0.0015046296296296294</c:v>
                </c:pt>
                <c:pt idx="16">
                  <c:v>0.0015046296296296294</c:v>
                </c:pt>
              </c:numCache>
            </c:numRef>
          </c:val>
          <c:smooth val="0"/>
        </c:ser>
        <c:marker val="1"/>
        <c:axId val="896657"/>
        <c:axId val="8069914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0"/>
  <sheetViews>
    <sheetView tabSelected="1" workbookViewId="0" topLeftCell="A1">
      <selection activeCell="L10" sqref="L10"/>
    </sheetView>
  </sheetViews>
  <sheetFormatPr defaultColWidth="9.140625" defaultRowHeight="12.75" customHeight="1"/>
  <cols>
    <col min="1" max="1" width="2.7109375" style="0" customWidth="1"/>
    <col min="2" max="2" width="1.57421875" style="0" bestFit="1" customWidth="1"/>
    <col min="3" max="3" width="3.00390625" style="0" bestFit="1" customWidth="1"/>
    <col min="4" max="5" width="1.57421875" style="0" bestFit="1" customWidth="1"/>
    <col min="6" max="6" width="6.57421875" style="0" bestFit="1" customWidth="1"/>
    <col min="7" max="7" width="2.140625" style="0" bestFit="1" customWidth="1"/>
    <col min="8" max="8" width="7.140625" style="0" bestFit="1" customWidth="1"/>
    <col min="9" max="9" width="2.140625" style="0" bestFit="1" customWidth="1"/>
    <col min="10" max="10" width="7.140625" style="0" bestFit="1" customWidth="1"/>
    <col min="11" max="11" width="2.140625" style="0" bestFit="1" customWidth="1"/>
    <col min="12" max="12" width="7.140625" style="0" bestFit="1" customWidth="1"/>
    <col min="13" max="13" width="2.140625" style="0" bestFit="1" customWidth="1"/>
    <col min="14" max="14" width="7.140625" style="0" bestFit="1" customWidth="1"/>
    <col min="15" max="15" width="2.140625" style="0" bestFit="1" customWidth="1"/>
    <col min="16" max="16" width="8.7109375" style="24" bestFit="1" customWidth="1"/>
    <col min="17" max="17" width="2.140625" style="0" bestFit="1" customWidth="1"/>
    <col min="18" max="18" width="7.140625" style="0" bestFit="1" customWidth="1"/>
    <col min="19" max="19" width="2.140625" style="0" bestFit="1" customWidth="1"/>
    <col min="20" max="20" width="6.57421875" style="0" bestFit="1" customWidth="1"/>
    <col min="21" max="21" width="1.57421875" style="0" bestFit="1" customWidth="1"/>
  </cols>
  <sheetData>
    <row r="1" spans="8:20" s="30" customFormat="1" ht="24.75" customHeight="1">
      <c r="H1" s="32" t="s">
        <v>2</v>
      </c>
      <c r="J1" s="30" t="s">
        <v>4</v>
      </c>
      <c r="L1" s="32" t="s">
        <v>3</v>
      </c>
      <c r="N1" s="33" t="s">
        <v>5</v>
      </c>
      <c r="P1" s="31" t="s">
        <v>6</v>
      </c>
      <c r="R1" s="33" t="s">
        <v>7</v>
      </c>
      <c r="T1" s="30" t="s">
        <v>8</v>
      </c>
    </row>
    <row r="3" spans="2:21" ht="12.75" customHeight="1">
      <c r="B3" s="1" t="s">
        <v>0</v>
      </c>
      <c r="C3" s="2"/>
      <c r="D3" s="3" t="s">
        <v>0</v>
      </c>
      <c r="E3" s="1" t="s">
        <v>0</v>
      </c>
      <c r="F3" s="4">
        <v>2500</v>
      </c>
      <c r="G3" s="5" t="s">
        <v>1</v>
      </c>
      <c r="H3" s="3"/>
      <c r="I3" s="3" t="s">
        <v>1</v>
      </c>
      <c r="J3" s="3"/>
      <c r="K3" s="3" t="s">
        <v>1</v>
      </c>
      <c r="L3" s="3"/>
      <c r="M3" s="3" t="s">
        <v>1</v>
      </c>
      <c r="N3" s="3"/>
      <c r="O3" s="3" t="s">
        <v>1</v>
      </c>
      <c r="P3" s="23"/>
      <c r="Q3" s="3" t="s">
        <v>1</v>
      </c>
      <c r="R3" s="3"/>
      <c r="S3" s="3" t="s">
        <v>1</v>
      </c>
      <c r="T3" s="3"/>
      <c r="U3" s="6" t="s">
        <v>0</v>
      </c>
    </row>
    <row r="4" spans="2:21" ht="12.75" customHeight="1">
      <c r="B4" s="7"/>
      <c r="C4" s="8"/>
      <c r="D4" s="9"/>
      <c r="E4" s="7"/>
      <c r="F4" s="10">
        <v>2195</v>
      </c>
      <c r="G4" s="11"/>
      <c r="H4" s="34">
        <v>0.0015277777777777779</v>
      </c>
      <c r="I4" s="12"/>
      <c r="J4" s="35" t="s">
        <v>9</v>
      </c>
      <c r="K4" s="35"/>
      <c r="L4" s="35"/>
      <c r="M4" s="35"/>
      <c r="N4" s="35"/>
      <c r="O4" s="35"/>
      <c r="P4" s="31"/>
      <c r="Q4" s="35"/>
      <c r="R4" s="35" t="s">
        <v>10</v>
      </c>
      <c r="S4" s="12"/>
      <c r="T4" s="12"/>
      <c r="U4" s="13"/>
    </row>
    <row r="5" spans="2:21" ht="12.75" customHeight="1">
      <c r="B5" s="7"/>
      <c r="C5" s="8"/>
      <c r="D5" s="11"/>
      <c r="E5" s="7"/>
      <c r="F5" s="10"/>
      <c r="G5" s="11"/>
      <c r="H5" s="11"/>
      <c r="I5" s="11"/>
      <c r="J5" s="11"/>
      <c r="K5" s="11"/>
      <c r="L5" s="11"/>
      <c r="M5" s="11"/>
      <c r="N5" s="11"/>
      <c r="O5" s="11"/>
      <c r="P5" s="25"/>
      <c r="Q5" s="11"/>
      <c r="R5" s="11"/>
      <c r="S5" s="11"/>
      <c r="T5" s="11"/>
      <c r="U5" s="13"/>
    </row>
    <row r="6" spans="2:21" ht="12.75" customHeight="1">
      <c r="B6" s="7"/>
      <c r="C6" s="8">
        <f aca="true" t="shared" si="0" ref="C6:C22">C5+1</f>
        <v>1</v>
      </c>
      <c r="D6" s="11"/>
      <c r="E6" s="7"/>
      <c r="F6" s="14">
        <f aca="true" t="shared" si="1" ref="F6:F13">F5+F$3</f>
        <v>2500</v>
      </c>
      <c r="G6" s="15"/>
      <c r="H6" s="28">
        <f>H4</f>
        <v>0.0015277777777777779</v>
      </c>
      <c r="I6" s="15"/>
      <c r="J6" s="15">
        <f>H6*(F6-F5)/500</f>
        <v>0.0076388888888888895</v>
      </c>
      <c r="K6" s="15"/>
      <c r="L6" s="28">
        <v>0</v>
      </c>
      <c r="M6" s="16"/>
      <c r="N6" s="15">
        <f aca="true" t="shared" si="2" ref="N6:N22">J6+L6</f>
        <v>0.0076388888888888895</v>
      </c>
      <c r="O6" s="15"/>
      <c r="P6" s="26">
        <f>P5+N6</f>
        <v>0.0076388888888888895</v>
      </c>
      <c r="Q6" s="15"/>
      <c r="R6" s="15">
        <f>500*P6/F6</f>
        <v>0.0015277777777777779</v>
      </c>
      <c r="S6" s="15"/>
      <c r="T6" s="14">
        <f>F$22-F6</f>
        <v>39695</v>
      </c>
      <c r="U6" s="13"/>
    </row>
    <row r="7" spans="2:21" ht="12.75" customHeight="1">
      <c r="B7" s="7"/>
      <c r="C7" s="8">
        <f t="shared" si="0"/>
        <v>2</v>
      </c>
      <c r="D7" s="11"/>
      <c r="E7" s="7"/>
      <c r="F7" s="14">
        <f t="shared" si="1"/>
        <v>5000</v>
      </c>
      <c r="G7" s="15"/>
      <c r="H7" s="28">
        <f>H6</f>
        <v>0.0015277777777777779</v>
      </c>
      <c r="I7" s="15"/>
      <c r="J7" s="15">
        <f aca="true" t="shared" si="3" ref="J7:J22">H7*(F7-F6)/500</f>
        <v>0.0076388888888888895</v>
      </c>
      <c r="K7" s="15"/>
      <c r="L7" s="28">
        <v>0</v>
      </c>
      <c r="M7" s="16"/>
      <c r="N7" s="15">
        <f t="shared" si="2"/>
        <v>0.0076388888888888895</v>
      </c>
      <c r="O7" s="15"/>
      <c r="P7" s="26">
        <f aca="true" t="shared" si="4" ref="P7:P22">P6+N7</f>
        <v>0.015277777777777779</v>
      </c>
      <c r="Q7" s="15"/>
      <c r="R7" s="15">
        <f aca="true" t="shared" si="5" ref="R7:R22">500*P7/F7</f>
        <v>0.0015277777777777779</v>
      </c>
      <c r="S7" s="15"/>
      <c r="T7" s="14">
        <f aca="true" t="shared" si="6" ref="T7:T22">F$22-F7</f>
        <v>37195</v>
      </c>
      <c r="U7" s="13"/>
    </row>
    <row r="8" spans="2:21" ht="12.75" customHeight="1">
      <c r="B8" s="7"/>
      <c r="C8" s="8">
        <f t="shared" si="0"/>
        <v>3</v>
      </c>
      <c r="D8" s="11"/>
      <c r="E8" s="7"/>
      <c r="F8" s="14">
        <f t="shared" si="1"/>
        <v>7500</v>
      </c>
      <c r="G8" s="15"/>
      <c r="H8" s="28">
        <f aca="true" t="shared" si="7" ref="H8:H22">H7</f>
        <v>0.0015277777777777779</v>
      </c>
      <c r="I8" s="15"/>
      <c r="J8" s="15">
        <f t="shared" si="3"/>
        <v>0.0076388888888888895</v>
      </c>
      <c r="K8" s="15"/>
      <c r="L8" s="28">
        <v>0</v>
      </c>
      <c r="M8" s="16"/>
      <c r="N8" s="15">
        <f t="shared" si="2"/>
        <v>0.0076388888888888895</v>
      </c>
      <c r="O8" s="15"/>
      <c r="P8" s="26">
        <f t="shared" si="4"/>
        <v>0.02291666666666667</v>
      </c>
      <c r="Q8" s="15"/>
      <c r="R8" s="15">
        <f t="shared" si="5"/>
        <v>0.0015277777777777779</v>
      </c>
      <c r="S8" s="15"/>
      <c r="T8" s="14">
        <f t="shared" si="6"/>
        <v>34695</v>
      </c>
      <c r="U8" s="13"/>
    </row>
    <row r="9" spans="2:21" ht="12.75" customHeight="1">
      <c r="B9" s="7"/>
      <c r="C9" s="8">
        <f t="shared" si="0"/>
        <v>4</v>
      </c>
      <c r="D9" s="11"/>
      <c r="E9" s="7"/>
      <c r="F9" s="14">
        <f t="shared" si="1"/>
        <v>10000</v>
      </c>
      <c r="G9" s="15"/>
      <c r="H9" s="28">
        <f t="shared" si="7"/>
        <v>0.0015277777777777779</v>
      </c>
      <c r="I9" s="15"/>
      <c r="J9" s="15">
        <f t="shared" si="3"/>
        <v>0.0076388888888888895</v>
      </c>
      <c r="K9" s="15"/>
      <c r="L9" s="28">
        <v>0</v>
      </c>
      <c r="M9" s="16"/>
      <c r="N9" s="15">
        <f t="shared" si="2"/>
        <v>0.0076388888888888895</v>
      </c>
      <c r="O9" s="15"/>
      <c r="P9" s="26">
        <f t="shared" si="4"/>
        <v>0.030555555555555558</v>
      </c>
      <c r="Q9" s="15"/>
      <c r="R9" s="15">
        <f t="shared" si="5"/>
        <v>0.0015277777777777779</v>
      </c>
      <c r="S9" s="15"/>
      <c r="T9" s="14">
        <f t="shared" si="6"/>
        <v>32195</v>
      </c>
      <c r="U9" s="13"/>
    </row>
    <row r="10" spans="2:21" ht="12.75" customHeight="1">
      <c r="B10" s="7"/>
      <c r="C10" s="8">
        <f t="shared" si="0"/>
        <v>5</v>
      </c>
      <c r="D10" s="11"/>
      <c r="E10" s="7"/>
      <c r="F10" s="14">
        <f t="shared" si="1"/>
        <v>12500</v>
      </c>
      <c r="G10" s="15"/>
      <c r="H10" s="28">
        <f t="shared" si="7"/>
        <v>0.0015277777777777779</v>
      </c>
      <c r="I10" s="15"/>
      <c r="J10" s="15">
        <f t="shared" si="3"/>
        <v>0.0076388888888888895</v>
      </c>
      <c r="K10" s="15"/>
      <c r="L10" s="29">
        <v>0.001388888888888889</v>
      </c>
      <c r="M10" s="16"/>
      <c r="N10" s="15">
        <f t="shared" si="2"/>
        <v>0.009027777777777779</v>
      </c>
      <c r="O10" s="15"/>
      <c r="P10" s="26">
        <f t="shared" si="4"/>
        <v>0.03958333333333334</v>
      </c>
      <c r="Q10" s="15"/>
      <c r="R10" s="15">
        <f t="shared" si="5"/>
        <v>0.0015833333333333335</v>
      </c>
      <c r="S10" s="15"/>
      <c r="T10" s="14">
        <f t="shared" si="6"/>
        <v>29695</v>
      </c>
      <c r="U10" s="13"/>
    </row>
    <row r="11" spans="2:21" ht="12.75" customHeight="1">
      <c r="B11" s="7"/>
      <c r="C11" s="8">
        <f t="shared" si="0"/>
        <v>6</v>
      </c>
      <c r="D11" s="11"/>
      <c r="E11" s="7"/>
      <c r="F11" s="14">
        <f t="shared" si="1"/>
        <v>15000</v>
      </c>
      <c r="G11" s="15"/>
      <c r="H11" s="28">
        <f t="shared" si="7"/>
        <v>0.0015277777777777779</v>
      </c>
      <c r="I11" s="15"/>
      <c r="J11" s="15">
        <f t="shared" si="3"/>
        <v>0.0076388888888888895</v>
      </c>
      <c r="K11" s="15"/>
      <c r="L11" s="28">
        <v>0</v>
      </c>
      <c r="M11" s="16"/>
      <c r="N11" s="15">
        <f t="shared" si="2"/>
        <v>0.0076388888888888895</v>
      </c>
      <c r="O11" s="15"/>
      <c r="P11" s="26">
        <f t="shared" si="4"/>
        <v>0.04722222222222223</v>
      </c>
      <c r="Q11" s="15"/>
      <c r="R11" s="15">
        <f t="shared" si="5"/>
        <v>0.0015740740740740743</v>
      </c>
      <c r="S11" s="15"/>
      <c r="T11" s="14">
        <f t="shared" si="6"/>
        <v>27195</v>
      </c>
      <c r="U11" s="13"/>
    </row>
    <row r="12" spans="2:21" ht="12.75" customHeight="1">
      <c r="B12" s="7"/>
      <c r="C12" s="8">
        <f t="shared" si="0"/>
        <v>7</v>
      </c>
      <c r="D12" s="11"/>
      <c r="E12" s="7"/>
      <c r="F12" s="14">
        <f t="shared" si="1"/>
        <v>17500</v>
      </c>
      <c r="G12" s="15"/>
      <c r="H12" s="28">
        <f t="shared" si="7"/>
        <v>0.0015277777777777779</v>
      </c>
      <c r="I12" s="15"/>
      <c r="J12" s="15">
        <f t="shared" si="3"/>
        <v>0.0076388888888888895</v>
      </c>
      <c r="K12" s="15"/>
      <c r="L12" s="28">
        <v>0</v>
      </c>
      <c r="M12" s="16"/>
      <c r="N12" s="15">
        <f t="shared" si="2"/>
        <v>0.0076388888888888895</v>
      </c>
      <c r="O12" s="15"/>
      <c r="P12" s="26">
        <f t="shared" si="4"/>
        <v>0.05486111111111112</v>
      </c>
      <c r="Q12" s="15"/>
      <c r="R12" s="15">
        <f t="shared" si="5"/>
        <v>0.0015674603174603175</v>
      </c>
      <c r="S12" s="15"/>
      <c r="T12" s="14">
        <f t="shared" si="6"/>
        <v>24695</v>
      </c>
      <c r="U12" s="13"/>
    </row>
    <row r="13" spans="2:21" ht="12.75" customHeight="1">
      <c r="B13" s="7"/>
      <c r="C13" s="8">
        <f t="shared" si="0"/>
        <v>8</v>
      </c>
      <c r="D13" s="11"/>
      <c r="E13" s="7"/>
      <c r="F13" s="14">
        <f t="shared" si="1"/>
        <v>20000</v>
      </c>
      <c r="G13" s="15"/>
      <c r="H13" s="28">
        <f t="shared" si="7"/>
        <v>0.0015277777777777779</v>
      </c>
      <c r="I13" s="15"/>
      <c r="J13" s="15">
        <f t="shared" si="3"/>
        <v>0.0076388888888888895</v>
      </c>
      <c r="K13" s="15"/>
      <c r="L13" s="28">
        <v>0</v>
      </c>
      <c r="M13" s="16"/>
      <c r="N13" s="15">
        <f t="shared" si="2"/>
        <v>0.0076388888888888895</v>
      </c>
      <c r="O13" s="15"/>
      <c r="P13" s="26">
        <f t="shared" si="4"/>
        <v>0.0625</v>
      </c>
      <c r="Q13" s="15"/>
      <c r="R13" s="15">
        <f t="shared" si="5"/>
        <v>0.0015625</v>
      </c>
      <c r="S13" s="15"/>
      <c r="T13" s="14">
        <f t="shared" si="6"/>
        <v>22195</v>
      </c>
      <c r="U13" s="13"/>
    </row>
    <row r="14" spans="2:21" ht="12.75" customHeight="1">
      <c r="B14" s="7"/>
      <c r="C14" s="8">
        <f t="shared" si="0"/>
        <v>9</v>
      </c>
      <c r="D14" s="11"/>
      <c r="E14" s="7"/>
      <c r="F14" s="14">
        <f aca="true" t="shared" si="8" ref="F14:F20">F13+F$3</f>
        <v>22500</v>
      </c>
      <c r="G14" s="15"/>
      <c r="H14" s="28">
        <f t="shared" si="7"/>
        <v>0.0015277777777777779</v>
      </c>
      <c r="I14" s="15"/>
      <c r="J14" s="15">
        <f t="shared" si="3"/>
        <v>0.0076388888888888895</v>
      </c>
      <c r="K14" s="15"/>
      <c r="L14" s="29">
        <v>0.001388888888888889</v>
      </c>
      <c r="M14" s="16"/>
      <c r="N14" s="15">
        <f t="shared" si="2"/>
        <v>0.009027777777777779</v>
      </c>
      <c r="O14" s="15"/>
      <c r="P14" s="26">
        <f t="shared" si="4"/>
        <v>0.07152777777777777</v>
      </c>
      <c r="Q14" s="15"/>
      <c r="R14" s="15">
        <f t="shared" si="5"/>
        <v>0.001589506172839506</v>
      </c>
      <c r="S14" s="15"/>
      <c r="T14" s="14">
        <f t="shared" si="6"/>
        <v>19695</v>
      </c>
      <c r="U14" s="13"/>
    </row>
    <row r="15" spans="2:21" ht="12.75" customHeight="1">
      <c r="B15" s="7"/>
      <c r="C15" s="8">
        <f t="shared" si="0"/>
        <v>10</v>
      </c>
      <c r="D15" s="11"/>
      <c r="E15" s="7"/>
      <c r="F15" s="14">
        <f t="shared" si="8"/>
        <v>25000</v>
      </c>
      <c r="G15" s="15"/>
      <c r="H15" s="28">
        <f t="shared" si="7"/>
        <v>0.0015277777777777779</v>
      </c>
      <c r="I15" s="15"/>
      <c r="J15" s="15">
        <f t="shared" si="3"/>
        <v>0.0076388888888888895</v>
      </c>
      <c r="K15" s="15"/>
      <c r="L15" s="28">
        <v>0</v>
      </c>
      <c r="M15" s="16"/>
      <c r="N15" s="15">
        <f t="shared" si="2"/>
        <v>0.0076388888888888895</v>
      </c>
      <c r="O15" s="15"/>
      <c r="P15" s="26">
        <f t="shared" si="4"/>
        <v>0.07916666666666666</v>
      </c>
      <c r="Q15" s="15"/>
      <c r="R15" s="15">
        <f t="shared" si="5"/>
        <v>0.001583333333333333</v>
      </c>
      <c r="S15" s="15"/>
      <c r="T15" s="14">
        <f t="shared" si="6"/>
        <v>17195</v>
      </c>
      <c r="U15" s="13"/>
    </row>
    <row r="16" spans="2:21" ht="12.75" customHeight="1">
      <c r="B16" s="7"/>
      <c r="C16" s="8">
        <f t="shared" si="0"/>
        <v>11</v>
      </c>
      <c r="D16" s="11"/>
      <c r="E16" s="7"/>
      <c r="F16" s="14">
        <f t="shared" si="8"/>
        <v>27500</v>
      </c>
      <c r="G16" s="15"/>
      <c r="H16" s="28">
        <f t="shared" si="7"/>
        <v>0.0015277777777777779</v>
      </c>
      <c r="I16" s="15"/>
      <c r="J16" s="15">
        <f t="shared" si="3"/>
        <v>0.0076388888888888895</v>
      </c>
      <c r="K16" s="15"/>
      <c r="L16" s="28">
        <v>0</v>
      </c>
      <c r="M16" s="16"/>
      <c r="N16" s="15">
        <f t="shared" si="2"/>
        <v>0.0076388888888888895</v>
      </c>
      <c r="O16" s="15"/>
      <c r="P16" s="26">
        <f t="shared" si="4"/>
        <v>0.08680555555555555</v>
      </c>
      <c r="Q16" s="15"/>
      <c r="R16" s="15">
        <f t="shared" si="5"/>
        <v>0.0015782828282828283</v>
      </c>
      <c r="S16" s="15"/>
      <c r="T16" s="14">
        <f t="shared" si="6"/>
        <v>14695</v>
      </c>
      <c r="U16" s="13"/>
    </row>
    <row r="17" spans="2:21" ht="12.75" customHeight="1">
      <c r="B17" s="7"/>
      <c r="C17" s="8">
        <f t="shared" si="0"/>
        <v>12</v>
      </c>
      <c r="D17" s="11"/>
      <c r="E17" s="7"/>
      <c r="F17" s="14">
        <f t="shared" si="8"/>
        <v>30000</v>
      </c>
      <c r="G17" s="15"/>
      <c r="H17" s="28">
        <f t="shared" si="7"/>
        <v>0.0015277777777777779</v>
      </c>
      <c r="I17" s="15"/>
      <c r="J17" s="15">
        <f t="shared" si="3"/>
        <v>0.0076388888888888895</v>
      </c>
      <c r="K17" s="15"/>
      <c r="L17" s="28">
        <v>0</v>
      </c>
      <c r="M17" s="16"/>
      <c r="N17" s="15">
        <f t="shared" si="2"/>
        <v>0.0076388888888888895</v>
      </c>
      <c r="O17" s="15"/>
      <c r="P17" s="26">
        <f t="shared" si="4"/>
        <v>0.09444444444444444</v>
      </c>
      <c r="Q17" s="15"/>
      <c r="R17" s="15">
        <f t="shared" si="5"/>
        <v>0.001574074074074074</v>
      </c>
      <c r="S17" s="15"/>
      <c r="T17" s="14">
        <f t="shared" si="6"/>
        <v>12195</v>
      </c>
      <c r="U17" s="13"/>
    </row>
    <row r="18" spans="2:21" ht="12.75" customHeight="1">
      <c r="B18" s="7"/>
      <c r="C18" s="8">
        <f t="shared" si="0"/>
        <v>13</v>
      </c>
      <c r="D18" s="11"/>
      <c r="E18" s="7"/>
      <c r="F18" s="14">
        <f t="shared" si="8"/>
        <v>32500</v>
      </c>
      <c r="G18" s="15"/>
      <c r="H18" s="28">
        <f t="shared" si="7"/>
        <v>0.0015277777777777779</v>
      </c>
      <c r="I18" s="15"/>
      <c r="J18" s="15">
        <f t="shared" si="3"/>
        <v>0.0076388888888888895</v>
      </c>
      <c r="K18" s="15"/>
      <c r="L18" s="29">
        <v>0.001388888888888889</v>
      </c>
      <c r="M18" s="16"/>
      <c r="N18" s="15">
        <f t="shared" si="2"/>
        <v>0.009027777777777779</v>
      </c>
      <c r="O18" s="15"/>
      <c r="P18" s="26">
        <f t="shared" si="4"/>
        <v>0.10347222222222222</v>
      </c>
      <c r="Q18" s="15"/>
      <c r="R18" s="15">
        <f t="shared" si="5"/>
        <v>0.0015918803418803417</v>
      </c>
      <c r="S18" s="15"/>
      <c r="T18" s="14">
        <f t="shared" si="6"/>
        <v>9695</v>
      </c>
      <c r="U18" s="13"/>
    </row>
    <row r="19" spans="2:21" ht="12.75" customHeight="1">
      <c r="B19" s="7"/>
      <c r="C19" s="8">
        <f t="shared" si="0"/>
        <v>14</v>
      </c>
      <c r="D19" s="11"/>
      <c r="E19" s="7"/>
      <c r="F19" s="14">
        <f t="shared" si="8"/>
        <v>35000</v>
      </c>
      <c r="G19" s="15"/>
      <c r="H19" s="28">
        <f t="shared" si="7"/>
        <v>0.0015277777777777779</v>
      </c>
      <c r="I19" s="15"/>
      <c r="J19" s="15">
        <f t="shared" si="3"/>
        <v>0.0076388888888888895</v>
      </c>
      <c r="K19" s="15"/>
      <c r="L19" s="28">
        <v>0</v>
      </c>
      <c r="M19" s="16"/>
      <c r="N19" s="15">
        <f t="shared" si="2"/>
        <v>0.0076388888888888895</v>
      </c>
      <c r="O19" s="15"/>
      <c r="P19" s="26">
        <f t="shared" si="4"/>
        <v>0.1111111111111111</v>
      </c>
      <c r="Q19" s="15"/>
      <c r="R19" s="15">
        <f t="shared" si="5"/>
        <v>0.001587301587301587</v>
      </c>
      <c r="S19" s="15"/>
      <c r="T19" s="14">
        <f t="shared" si="6"/>
        <v>7195</v>
      </c>
      <c r="U19" s="13"/>
    </row>
    <row r="20" spans="2:21" ht="12.75" customHeight="1">
      <c r="B20" s="7"/>
      <c r="C20" s="8">
        <f t="shared" si="0"/>
        <v>15</v>
      </c>
      <c r="D20" s="11"/>
      <c r="E20" s="7"/>
      <c r="F20" s="14">
        <f t="shared" si="8"/>
        <v>37500</v>
      </c>
      <c r="G20" s="15"/>
      <c r="H20" s="28">
        <f t="shared" si="7"/>
        <v>0.0015277777777777779</v>
      </c>
      <c r="I20" s="15"/>
      <c r="J20" s="15">
        <f t="shared" si="3"/>
        <v>0.0076388888888888895</v>
      </c>
      <c r="K20" s="15"/>
      <c r="L20" s="28">
        <v>0</v>
      </c>
      <c r="M20" s="16"/>
      <c r="N20" s="15">
        <f t="shared" si="2"/>
        <v>0.0076388888888888895</v>
      </c>
      <c r="O20" s="15"/>
      <c r="P20" s="26">
        <f t="shared" si="4"/>
        <v>0.11875</v>
      </c>
      <c r="Q20" s="15"/>
      <c r="R20" s="15">
        <f t="shared" si="5"/>
        <v>0.0015833333333333333</v>
      </c>
      <c r="S20" s="15"/>
      <c r="T20" s="14">
        <f t="shared" si="6"/>
        <v>4695</v>
      </c>
      <c r="U20" s="13"/>
    </row>
    <row r="21" spans="2:21" ht="12.75" customHeight="1">
      <c r="B21" s="7"/>
      <c r="C21" s="8">
        <f t="shared" si="0"/>
        <v>16</v>
      </c>
      <c r="D21" s="11"/>
      <c r="E21" s="7"/>
      <c r="F21" s="14">
        <f>F20+F$3</f>
        <v>40000</v>
      </c>
      <c r="G21" s="15"/>
      <c r="H21" s="28">
        <f t="shared" si="7"/>
        <v>0.0015277777777777779</v>
      </c>
      <c r="I21" s="15"/>
      <c r="J21" s="15">
        <f t="shared" si="3"/>
        <v>0.0076388888888888895</v>
      </c>
      <c r="K21" s="15"/>
      <c r="L21" s="28">
        <v>0</v>
      </c>
      <c r="M21" s="16"/>
      <c r="N21" s="15">
        <f t="shared" si="2"/>
        <v>0.0076388888888888895</v>
      </c>
      <c r="O21" s="15"/>
      <c r="P21" s="26">
        <f t="shared" si="4"/>
        <v>0.12638888888888888</v>
      </c>
      <c r="Q21" s="15"/>
      <c r="R21" s="15">
        <f t="shared" si="5"/>
        <v>0.001579861111111111</v>
      </c>
      <c r="S21" s="15"/>
      <c r="T21" s="14">
        <f t="shared" si="6"/>
        <v>2195</v>
      </c>
      <c r="U21" s="13"/>
    </row>
    <row r="22" spans="2:21" ht="12.75" customHeight="1">
      <c r="B22" s="7"/>
      <c r="C22" s="8">
        <f t="shared" si="0"/>
        <v>17</v>
      </c>
      <c r="D22" s="11"/>
      <c r="E22" s="7"/>
      <c r="F22" s="14">
        <f>F21+F$4</f>
        <v>42195</v>
      </c>
      <c r="G22" s="15"/>
      <c r="H22" s="28">
        <f t="shared" si="7"/>
        <v>0.0015277777777777779</v>
      </c>
      <c r="I22" s="15"/>
      <c r="J22" s="15">
        <f t="shared" si="3"/>
        <v>0.006706944444444445</v>
      </c>
      <c r="K22" s="15"/>
      <c r="L22" s="28">
        <v>0</v>
      </c>
      <c r="M22" s="16"/>
      <c r="N22" s="15">
        <f t="shared" si="2"/>
        <v>0.006706944444444445</v>
      </c>
      <c r="O22" s="15"/>
      <c r="P22" s="26">
        <f t="shared" si="4"/>
        <v>0.13309583333333333</v>
      </c>
      <c r="Q22" s="15"/>
      <c r="R22" s="15">
        <f t="shared" si="5"/>
        <v>0.0015771517162381009</v>
      </c>
      <c r="S22" s="15"/>
      <c r="T22" s="14">
        <f t="shared" si="6"/>
        <v>0</v>
      </c>
      <c r="U22" s="13"/>
    </row>
    <row r="23" spans="2:21" ht="12.75" customHeight="1">
      <c r="B23" s="17" t="s">
        <v>0</v>
      </c>
      <c r="C23" s="18"/>
      <c r="D23" s="19" t="s">
        <v>0</v>
      </c>
      <c r="E23" s="17" t="s">
        <v>0</v>
      </c>
      <c r="F23" s="20"/>
      <c r="G23" s="21" t="s">
        <v>1</v>
      </c>
      <c r="H23" s="19"/>
      <c r="I23" s="19" t="s">
        <v>1</v>
      </c>
      <c r="J23" s="19"/>
      <c r="K23" s="19" t="s">
        <v>1</v>
      </c>
      <c r="L23" s="19"/>
      <c r="M23" s="19" t="s">
        <v>1</v>
      </c>
      <c r="N23" s="19"/>
      <c r="O23" s="19" t="s">
        <v>1</v>
      </c>
      <c r="P23" s="27"/>
      <c r="Q23" s="19" t="s">
        <v>1</v>
      </c>
      <c r="R23" s="19"/>
      <c r="S23" s="19" t="s">
        <v>1</v>
      </c>
      <c r="T23" s="19"/>
      <c r="U23" s="22" t="s">
        <v>0</v>
      </c>
    </row>
    <row r="25" spans="2:21" ht="12.75" customHeight="1">
      <c r="B25" s="1" t="s">
        <v>0</v>
      </c>
      <c r="C25" s="2"/>
      <c r="D25" s="3" t="s">
        <v>0</v>
      </c>
      <c r="E25" s="1" t="s">
        <v>0</v>
      </c>
      <c r="F25" s="4">
        <v>2500</v>
      </c>
      <c r="G25" s="5" t="s">
        <v>1</v>
      </c>
      <c r="H25" s="3"/>
      <c r="I25" s="3" t="s">
        <v>1</v>
      </c>
      <c r="J25" s="3"/>
      <c r="K25" s="3" t="s">
        <v>1</v>
      </c>
      <c r="L25" s="3"/>
      <c r="M25" s="3" t="s">
        <v>1</v>
      </c>
      <c r="N25" s="3"/>
      <c r="O25" s="3" t="s">
        <v>1</v>
      </c>
      <c r="P25" s="23"/>
      <c r="Q25" s="3" t="s">
        <v>1</v>
      </c>
      <c r="R25" s="3"/>
      <c r="S25" s="3" t="s">
        <v>1</v>
      </c>
      <c r="T25" s="3"/>
      <c r="U25" s="6" t="s">
        <v>0</v>
      </c>
    </row>
    <row r="26" spans="2:21" ht="12.75" customHeight="1">
      <c r="B26" s="7"/>
      <c r="C26" s="8"/>
      <c r="D26" s="9"/>
      <c r="E26" s="7"/>
      <c r="F26" s="10">
        <v>1097</v>
      </c>
      <c r="G26" s="11"/>
      <c r="H26" s="34">
        <v>0.0015162037037037036</v>
      </c>
      <c r="I26" s="12"/>
      <c r="J26" s="35" t="s">
        <v>9</v>
      </c>
      <c r="K26" s="35"/>
      <c r="L26" s="35"/>
      <c r="M26" s="35"/>
      <c r="N26" s="35"/>
      <c r="O26" s="35"/>
      <c r="P26" s="31"/>
      <c r="Q26" s="35"/>
      <c r="R26" s="35" t="s">
        <v>10</v>
      </c>
      <c r="S26" s="12"/>
      <c r="T26" s="12"/>
      <c r="U26" s="13"/>
    </row>
    <row r="27" spans="2:21" ht="12.75" customHeight="1">
      <c r="B27" s="7"/>
      <c r="C27" s="8"/>
      <c r="D27" s="11"/>
      <c r="E27" s="7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25"/>
      <c r="Q27" s="11"/>
      <c r="R27" s="11"/>
      <c r="S27" s="11"/>
      <c r="T27" s="11"/>
      <c r="U27" s="13"/>
    </row>
    <row r="28" spans="2:21" ht="12.75" customHeight="1">
      <c r="B28" s="7"/>
      <c r="C28" s="8">
        <f aca="true" t="shared" si="9" ref="C28:C36">C27+1</f>
        <v>1</v>
      </c>
      <c r="D28" s="11"/>
      <c r="E28" s="7"/>
      <c r="F28" s="14">
        <f>F27+F$25</f>
        <v>2500</v>
      </c>
      <c r="G28" s="15"/>
      <c r="H28" s="28">
        <f>H26</f>
        <v>0.0015162037037037036</v>
      </c>
      <c r="I28" s="15"/>
      <c r="J28" s="15">
        <f>H28*(F28-F27)/500</f>
        <v>0.007581018518518518</v>
      </c>
      <c r="K28" s="15"/>
      <c r="L28" s="28">
        <v>0</v>
      </c>
      <c r="M28" s="16"/>
      <c r="N28" s="15">
        <f aca="true" t="shared" si="10" ref="N28:N36">J28+L28</f>
        <v>0.007581018518518518</v>
      </c>
      <c r="O28" s="15"/>
      <c r="P28" s="26">
        <f>P27+N28</f>
        <v>0.007581018518518518</v>
      </c>
      <c r="Q28" s="15"/>
      <c r="R28" s="15">
        <f>500*P28/F28</f>
        <v>0.0015162037037037036</v>
      </c>
      <c r="S28" s="15"/>
      <c r="T28" s="14">
        <f aca="true" t="shared" si="11" ref="T28:T36">F$59-F28</f>
        <v>18597</v>
      </c>
      <c r="U28" s="13"/>
    </row>
    <row r="29" spans="2:21" ht="12.75" customHeight="1">
      <c r="B29" s="7"/>
      <c r="C29" s="8">
        <f t="shared" si="9"/>
        <v>2</v>
      </c>
      <c r="D29" s="11"/>
      <c r="E29" s="7"/>
      <c r="F29" s="14">
        <f aca="true" t="shared" si="12" ref="F29:F35">F28+F$25</f>
        <v>5000</v>
      </c>
      <c r="G29" s="15"/>
      <c r="H29" s="28">
        <f>H28</f>
        <v>0.0015162037037037036</v>
      </c>
      <c r="I29" s="15"/>
      <c r="J29" s="15">
        <f aca="true" t="shared" si="13" ref="J29:J36">H29*(F29-F28)/500</f>
        <v>0.007581018518518518</v>
      </c>
      <c r="K29" s="15"/>
      <c r="L29" s="28">
        <v>0</v>
      </c>
      <c r="M29" s="16"/>
      <c r="N29" s="15">
        <f t="shared" si="10"/>
        <v>0.007581018518518518</v>
      </c>
      <c r="O29" s="15"/>
      <c r="P29" s="26">
        <f aca="true" t="shared" si="14" ref="P29:P36">P28+N29</f>
        <v>0.015162037037037036</v>
      </c>
      <c r="Q29" s="15"/>
      <c r="R29" s="15">
        <f aca="true" t="shared" si="15" ref="R29:R36">500*P29/F29</f>
        <v>0.0015162037037037036</v>
      </c>
      <c r="S29" s="15"/>
      <c r="T29" s="14">
        <f t="shared" si="11"/>
        <v>16097</v>
      </c>
      <c r="U29" s="13"/>
    </row>
    <row r="30" spans="2:21" ht="12.75" customHeight="1">
      <c r="B30" s="7"/>
      <c r="C30" s="8">
        <f t="shared" si="9"/>
        <v>3</v>
      </c>
      <c r="D30" s="11"/>
      <c r="E30" s="7"/>
      <c r="F30" s="14">
        <f t="shared" si="12"/>
        <v>7500</v>
      </c>
      <c r="G30" s="15"/>
      <c r="H30" s="28">
        <f aca="true" t="shared" si="16" ref="H30:H36">H29</f>
        <v>0.0015162037037037036</v>
      </c>
      <c r="I30" s="15"/>
      <c r="J30" s="15">
        <f t="shared" si="13"/>
        <v>0.007581018518518518</v>
      </c>
      <c r="K30" s="15"/>
      <c r="L30" s="28">
        <v>0</v>
      </c>
      <c r="M30" s="16"/>
      <c r="N30" s="15">
        <f t="shared" si="10"/>
        <v>0.007581018518518518</v>
      </c>
      <c r="O30" s="15"/>
      <c r="P30" s="26">
        <f t="shared" si="14"/>
        <v>0.022743055555555555</v>
      </c>
      <c r="Q30" s="15"/>
      <c r="R30" s="15">
        <f t="shared" si="15"/>
        <v>0.0015162037037037036</v>
      </c>
      <c r="S30" s="15"/>
      <c r="T30" s="14">
        <f t="shared" si="11"/>
        <v>13597</v>
      </c>
      <c r="U30" s="13"/>
    </row>
    <row r="31" spans="2:21" ht="12.75" customHeight="1">
      <c r="B31" s="7"/>
      <c r="C31" s="8">
        <f t="shared" si="9"/>
        <v>4</v>
      </c>
      <c r="D31" s="11"/>
      <c r="E31" s="7"/>
      <c r="F31" s="14">
        <f t="shared" si="12"/>
        <v>10000</v>
      </c>
      <c r="G31" s="15"/>
      <c r="H31" s="28">
        <f t="shared" si="16"/>
        <v>0.0015162037037037036</v>
      </c>
      <c r="I31" s="15"/>
      <c r="J31" s="15">
        <f t="shared" si="13"/>
        <v>0.007581018518518518</v>
      </c>
      <c r="K31" s="15"/>
      <c r="L31" s="28">
        <v>0</v>
      </c>
      <c r="M31" s="16"/>
      <c r="N31" s="15">
        <f t="shared" si="10"/>
        <v>0.007581018518518518</v>
      </c>
      <c r="O31" s="15"/>
      <c r="P31" s="26">
        <f t="shared" si="14"/>
        <v>0.030324074074074073</v>
      </c>
      <c r="Q31" s="15"/>
      <c r="R31" s="15">
        <f t="shared" si="15"/>
        <v>0.0015162037037037036</v>
      </c>
      <c r="S31" s="15"/>
      <c r="T31" s="14">
        <f t="shared" si="11"/>
        <v>11097</v>
      </c>
      <c r="U31" s="13"/>
    </row>
    <row r="32" spans="2:21" ht="12.75" customHeight="1">
      <c r="B32" s="7"/>
      <c r="C32" s="8">
        <f t="shared" si="9"/>
        <v>5</v>
      </c>
      <c r="D32" s="11"/>
      <c r="E32" s="7"/>
      <c r="F32" s="14">
        <f t="shared" si="12"/>
        <v>12500</v>
      </c>
      <c r="G32" s="15"/>
      <c r="H32" s="28">
        <f t="shared" si="16"/>
        <v>0.0015162037037037036</v>
      </c>
      <c r="I32" s="15"/>
      <c r="J32" s="15">
        <f t="shared" si="13"/>
        <v>0.007581018518518518</v>
      </c>
      <c r="K32" s="15"/>
      <c r="L32" s="29">
        <v>0.0006944444444444445</v>
      </c>
      <c r="M32" s="16"/>
      <c r="N32" s="15">
        <f t="shared" si="10"/>
        <v>0.008275462962962962</v>
      </c>
      <c r="O32" s="15"/>
      <c r="P32" s="26">
        <f t="shared" si="14"/>
        <v>0.038599537037037036</v>
      </c>
      <c r="Q32" s="15"/>
      <c r="R32" s="15">
        <f t="shared" si="15"/>
        <v>0.0015439814814814815</v>
      </c>
      <c r="S32" s="15"/>
      <c r="T32" s="14">
        <f t="shared" si="11"/>
        <v>8597</v>
      </c>
      <c r="U32" s="13"/>
    </row>
    <row r="33" spans="2:21" ht="12.75" customHeight="1">
      <c r="B33" s="7"/>
      <c r="C33" s="8">
        <f t="shared" si="9"/>
        <v>6</v>
      </c>
      <c r="D33" s="11"/>
      <c r="E33" s="7"/>
      <c r="F33" s="14">
        <f t="shared" si="12"/>
        <v>15000</v>
      </c>
      <c r="G33" s="15"/>
      <c r="H33" s="28">
        <f t="shared" si="16"/>
        <v>0.0015162037037037036</v>
      </c>
      <c r="I33" s="15"/>
      <c r="J33" s="15">
        <f t="shared" si="13"/>
        <v>0.007581018518518518</v>
      </c>
      <c r="K33" s="15"/>
      <c r="L33" s="28">
        <v>0</v>
      </c>
      <c r="M33" s="16"/>
      <c r="N33" s="15">
        <f t="shared" si="10"/>
        <v>0.007581018518518518</v>
      </c>
      <c r="O33" s="15"/>
      <c r="P33" s="26">
        <f t="shared" si="14"/>
        <v>0.04618055555555556</v>
      </c>
      <c r="Q33" s="15"/>
      <c r="R33" s="15">
        <f t="shared" si="15"/>
        <v>0.0015393518518518519</v>
      </c>
      <c r="S33" s="15"/>
      <c r="T33" s="14">
        <f t="shared" si="11"/>
        <v>6097</v>
      </c>
      <c r="U33" s="13"/>
    </row>
    <row r="34" spans="2:21" ht="12.75" customHeight="1">
      <c r="B34" s="7"/>
      <c r="C34" s="8">
        <f t="shared" si="9"/>
        <v>7</v>
      </c>
      <c r="D34" s="11"/>
      <c r="E34" s="7"/>
      <c r="F34" s="14">
        <f t="shared" si="12"/>
        <v>17500</v>
      </c>
      <c r="G34" s="15"/>
      <c r="H34" s="28">
        <f t="shared" si="16"/>
        <v>0.0015162037037037036</v>
      </c>
      <c r="I34" s="15"/>
      <c r="J34" s="15">
        <f t="shared" si="13"/>
        <v>0.007581018518518518</v>
      </c>
      <c r="K34" s="15"/>
      <c r="L34" s="28">
        <v>0</v>
      </c>
      <c r="M34" s="16"/>
      <c r="N34" s="15">
        <f t="shared" si="10"/>
        <v>0.007581018518518518</v>
      </c>
      <c r="O34" s="15"/>
      <c r="P34" s="26">
        <f t="shared" si="14"/>
        <v>0.05376157407407407</v>
      </c>
      <c r="Q34" s="15"/>
      <c r="R34" s="15">
        <f t="shared" si="15"/>
        <v>0.0015360449735449737</v>
      </c>
      <c r="S34" s="15"/>
      <c r="T34" s="14">
        <f t="shared" si="11"/>
        <v>3597</v>
      </c>
      <c r="U34" s="13"/>
    </row>
    <row r="35" spans="2:21" ht="12.75" customHeight="1">
      <c r="B35" s="7"/>
      <c r="C35" s="8">
        <f t="shared" si="9"/>
        <v>8</v>
      </c>
      <c r="D35" s="11"/>
      <c r="E35" s="7"/>
      <c r="F35" s="14">
        <f t="shared" si="12"/>
        <v>20000</v>
      </c>
      <c r="G35" s="15"/>
      <c r="H35" s="28">
        <f t="shared" si="16"/>
        <v>0.0015162037037037036</v>
      </c>
      <c r="I35" s="15"/>
      <c r="J35" s="15">
        <f t="shared" si="13"/>
        <v>0.007581018518518518</v>
      </c>
      <c r="K35" s="15"/>
      <c r="L35" s="28">
        <v>0</v>
      </c>
      <c r="M35" s="16"/>
      <c r="N35" s="15">
        <f t="shared" si="10"/>
        <v>0.007581018518518518</v>
      </c>
      <c r="O35" s="15"/>
      <c r="P35" s="26">
        <f t="shared" si="14"/>
        <v>0.06134259259259259</v>
      </c>
      <c r="Q35" s="15"/>
      <c r="R35" s="15">
        <f t="shared" si="15"/>
        <v>0.0015335648148148146</v>
      </c>
      <c r="S35" s="15"/>
      <c r="T35" s="14">
        <f t="shared" si="11"/>
        <v>1097</v>
      </c>
      <c r="U35" s="13"/>
    </row>
    <row r="36" spans="2:21" ht="12.75" customHeight="1">
      <c r="B36" s="7"/>
      <c r="C36" s="8">
        <f t="shared" si="9"/>
        <v>9</v>
      </c>
      <c r="D36" s="11"/>
      <c r="E36" s="7"/>
      <c r="F36" s="14">
        <f>F35+F$26</f>
        <v>21097</v>
      </c>
      <c r="G36" s="15"/>
      <c r="H36" s="28">
        <f t="shared" si="16"/>
        <v>0.0015162037037037036</v>
      </c>
      <c r="I36" s="15"/>
      <c r="J36" s="15">
        <f t="shared" si="13"/>
        <v>0.003326550925925926</v>
      </c>
      <c r="K36" s="15"/>
      <c r="L36" s="28">
        <v>0</v>
      </c>
      <c r="M36" s="16"/>
      <c r="N36" s="15">
        <f t="shared" si="10"/>
        <v>0.003326550925925926</v>
      </c>
      <c r="O36" s="15"/>
      <c r="P36" s="26">
        <f t="shared" si="14"/>
        <v>0.06466914351851852</v>
      </c>
      <c r="Q36" s="15"/>
      <c r="R36" s="15">
        <f t="shared" si="15"/>
        <v>0.0015326620732454502</v>
      </c>
      <c r="S36" s="15"/>
      <c r="T36" s="14">
        <f t="shared" si="11"/>
        <v>0</v>
      </c>
      <c r="U36" s="13"/>
    </row>
    <row r="37" spans="2:21" ht="12.75" customHeight="1">
      <c r="B37" s="17" t="s">
        <v>0</v>
      </c>
      <c r="C37" s="18"/>
      <c r="D37" s="19" t="s">
        <v>0</v>
      </c>
      <c r="E37" s="17" t="s">
        <v>0</v>
      </c>
      <c r="F37" s="20"/>
      <c r="G37" s="21" t="s">
        <v>1</v>
      </c>
      <c r="H37" s="19"/>
      <c r="I37" s="19" t="s">
        <v>1</v>
      </c>
      <c r="J37" s="19"/>
      <c r="K37" s="19" t="s">
        <v>1</v>
      </c>
      <c r="L37" s="19"/>
      <c r="M37" s="19" t="s">
        <v>1</v>
      </c>
      <c r="N37" s="19"/>
      <c r="O37" s="19" t="s">
        <v>1</v>
      </c>
      <c r="P37" s="27"/>
      <c r="Q37" s="19" t="s">
        <v>1</v>
      </c>
      <c r="R37" s="19"/>
      <c r="S37" s="19" t="s">
        <v>1</v>
      </c>
      <c r="T37" s="19"/>
      <c r="U37" s="22" t="s">
        <v>0</v>
      </c>
    </row>
    <row r="40" spans="2:21" ht="12.75" customHeight="1">
      <c r="B40" s="1" t="s">
        <v>0</v>
      </c>
      <c r="C40" s="2"/>
      <c r="D40" s="3" t="s">
        <v>0</v>
      </c>
      <c r="E40" s="1" t="s">
        <v>0</v>
      </c>
      <c r="F40" s="4">
        <v>1250</v>
      </c>
      <c r="G40" s="5" t="s">
        <v>1</v>
      </c>
      <c r="H40" s="3"/>
      <c r="I40" s="3" t="s">
        <v>1</v>
      </c>
      <c r="J40" s="3"/>
      <c r="K40" s="3" t="s">
        <v>1</v>
      </c>
      <c r="L40" s="3"/>
      <c r="M40" s="3" t="s">
        <v>1</v>
      </c>
      <c r="N40" s="3"/>
      <c r="O40" s="3" t="s">
        <v>1</v>
      </c>
      <c r="P40" s="23"/>
      <c r="Q40" s="3" t="s">
        <v>1</v>
      </c>
      <c r="R40" s="3"/>
      <c r="S40" s="3" t="s">
        <v>1</v>
      </c>
      <c r="T40" s="3"/>
      <c r="U40" s="6" t="s">
        <v>0</v>
      </c>
    </row>
    <row r="41" spans="2:21" ht="12.75" customHeight="1">
      <c r="B41" s="7"/>
      <c r="C41" s="8"/>
      <c r="D41" s="9"/>
      <c r="E41" s="7"/>
      <c r="F41" s="10">
        <v>1097</v>
      </c>
      <c r="G41" s="11"/>
      <c r="H41" s="34">
        <v>0.0015046296296296294</v>
      </c>
      <c r="I41" s="12"/>
      <c r="J41" s="35" t="s">
        <v>9</v>
      </c>
      <c r="K41" s="35"/>
      <c r="L41" s="35"/>
      <c r="M41" s="35"/>
      <c r="N41" s="35"/>
      <c r="O41" s="35"/>
      <c r="P41" s="31"/>
      <c r="Q41" s="35"/>
      <c r="R41" s="35" t="s">
        <v>10</v>
      </c>
      <c r="S41" s="12"/>
      <c r="T41" s="12"/>
      <c r="U41" s="13"/>
    </row>
    <row r="42" spans="2:21" ht="12.75" customHeight="1">
      <c r="B42" s="7"/>
      <c r="C42" s="8"/>
      <c r="D42" s="11"/>
      <c r="E42" s="7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25"/>
      <c r="Q42" s="11"/>
      <c r="R42" s="11"/>
      <c r="S42" s="11"/>
      <c r="T42" s="11"/>
      <c r="U42" s="13"/>
    </row>
    <row r="43" spans="2:21" ht="12.75" customHeight="1">
      <c r="B43" s="7"/>
      <c r="C43" s="8">
        <f aca="true" t="shared" si="17" ref="C43:C59">C42+1</f>
        <v>1</v>
      </c>
      <c r="D43" s="11"/>
      <c r="E43" s="7"/>
      <c r="F43" s="14">
        <f>F42+F$40</f>
        <v>1250</v>
      </c>
      <c r="G43" s="15"/>
      <c r="H43" s="28">
        <f>H41</f>
        <v>0.0015046296296296294</v>
      </c>
      <c r="I43" s="15"/>
      <c r="J43" s="15">
        <f>H43*(F43-F42)/500</f>
        <v>0.0037615740740740734</v>
      </c>
      <c r="K43" s="15"/>
      <c r="L43" s="28">
        <v>0</v>
      </c>
      <c r="M43" s="16"/>
      <c r="N43" s="15">
        <f aca="true" t="shared" si="18" ref="N43:N59">J43+L43</f>
        <v>0.0037615740740740734</v>
      </c>
      <c r="O43" s="15"/>
      <c r="P43" s="26">
        <f>P42+N43</f>
        <v>0.0037615740740740734</v>
      </c>
      <c r="Q43" s="15"/>
      <c r="R43" s="15">
        <f>500*P43/F43</f>
        <v>0.0015046296296296294</v>
      </c>
      <c r="S43" s="15"/>
      <c r="T43" s="14">
        <f>F$59-F43</f>
        <v>19847</v>
      </c>
      <c r="U43" s="13"/>
    </row>
    <row r="44" spans="2:21" ht="12.75" customHeight="1">
      <c r="B44" s="7"/>
      <c r="C44" s="8">
        <f t="shared" si="17"/>
        <v>2</v>
      </c>
      <c r="D44" s="11"/>
      <c r="E44" s="7"/>
      <c r="F44" s="14">
        <f aca="true" t="shared" si="19" ref="F44:F58">F43+F$40</f>
        <v>2500</v>
      </c>
      <c r="G44" s="15"/>
      <c r="H44" s="28">
        <f>H43</f>
        <v>0.0015046296296296294</v>
      </c>
      <c r="I44" s="15"/>
      <c r="J44" s="15">
        <f aca="true" t="shared" si="20" ref="J44:J59">H44*(F44-F43)/500</f>
        <v>0.0037615740740740734</v>
      </c>
      <c r="K44" s="15"/>
      <c r="L44" s="28">
        <v>0</v>
      </c>
      <c r="M44" s="16"/>
      <c r="N44" s="15">
        <f t="shared" si="18"/>
        <v>0.0037615740740740734</v>
      </c>
      <c r="O44" s="15"/>
      <c r="P44" s="26">
        <f aca="true" t="shared" si="21" ref="P44:P59">P43+N44</f>
        <v>0.007523148148148147</v>
      </c>
      <c r="Q44" s="15"/>
      <c r="R44" s="15">
        <f aca="true" t="shared" si="22" ref="R44:R59">500*P44/F44</f>
        <v>0.0015046296296296294</v>
      </c>
      <c r="S44" s="15"/>
      <c r="T44" s="14">
        <f aca="true" t="shared" si="23" ref="T44:T59">F$59-F44</f>
        <v>18597</v>
      </c>
      <c r="U44" s="13"/>
    </row>
    <row r="45" spans="2:21" ht="12.75" customHeight="1">
      <c r="B45" s="7"/>
      <c r="C45" s="8">
        <f t="shared" si="17"/>
        <v>3</v>
      </c>
      <c r="D45" s="11"/>
      <c r="E45" s="7"/>
      <c r="F45" s="14">
        <f t="shared" si="19"/>
        <v>3750</v>
      </c>
      <c r="G45" s="15"/>
      <c r="H45" s="28">
        <f aca="true" t="shared" si="24" ref="H45:H59">H44</f>
        <v>0.0015046296296296294</v>
      </c>
      <c r="I45" s="15"/>
      <c r="J45" s="15">
        <f t="shared" si="20"/>
        <v>0.0037615740740740734</v>
      </c>
      <c r="K45" s="15"/>
      <c r="L45" s="28">
        <v>0</v>
      </c>
      <c r="M45" s="16"/>
      <c r="N45" s="15">
        <f t="shared" si="18"/>
        <v>0.0037615740740740734</v>
      </c>
      <c r="O45" s="15"/>
      <c r="P45" s="26">
        <f t="shared" si="21"/>
        <v>0.01128472222222222</v>
      </c>
      <c r="Q45" s="15"/>
      <c r="R45" s="15">
        <f t="shared" si="22"/>
        <v>0.0015046296296296292</v>
      </c>
      <c r="S45" s="15"/>
      <c r="T45" s="14">
        <f t="shared" si="23"/>
        <v>17347</v>
      </c>
      <c r="U45" s="13"/>
    </row>
    <row r="46" spans="2:21" ht="12.75" customHeight="1">
      <c r="B46" s="7"/>
      <c r="C46" s="8">
        <f t="shared" si="17"/>
        <v>4</v>
      </c>
      <c r="D46" s="11"/>
      <c r="E46" s="7"/>
      <c r="F46" s="14">
        <f t="shared" si="19"/>
        <v>5000</v>
      </c>
      <c r="G46" s="15"/>
      <c r="H46" s="28">
        <f t="shared" si="24"/>
        <v>0.0015046296296296294</v>
      </c>
      <c r="I46" s="15"/>
      <c r="J46" s="15">
        <f t="shared" si="20"/>
        <v>0.0037615740740740734</v>
      </c>
      <c r="K46" s="15"/>
      <c r="L46" s="28">
        <v>0</v>
      </c>
      <c r="M46" s="16"/>
      <c r="N46" s="15">
        <f t="shared" si="18"/>
        <v>0.0037615740740740734</v>
      </c>
      <c r="O46" s="15"/>
      <c r="P46" s="26">
        <f t="shared" si="21"/>
        <v>0.015046296296296294</v>
      </c>
      <c r="Q46" s="15"/>
      <c r="R46" s="15">
        <f t="shared" si="22"/>
        <v>0.0015046296296296294</v>
      </c>
      <c r="S46" s="15"/>
      <c r="T46" s="14">
        <f t="shared" si="23"/>
        <v>16097</v>
      </c>
      <c r="U46" s="13"/>
    </row>
    <row r="47" spans="2:21" ht="12.75" customHeight="1">
      <c r="B47" s="7"/>
      <c r="C47" s="8">
        <f t="shared" si="17"/>
        <v>5</v>
      </c>
      <c r="D47" s="11"/>
      <c r="E47" s="7"/>
      <c r="F47" s="14">
        <f t="shared" si="19"/>
        <v>6250</v>
      </c>
      <c r="G47" s="15"/>
      <c r="H47" s="28">
        <f t="shared" si="24"/>
        <v>0.0015046296296296294</v>
      </c>
      <c r="I47" s="15"/>
      <c r="J47" s="15">
        <f t="shared" si="20"/>
        <v>0.0037615740740740734</v>
      </c>
      <c r="K47" s="15"/>
      <c r="L47" s="29">
        <v>0.0006944444444444445</v>
      </c>
      <c r="M47" s="16"/>
      <c r="N47" s="15">
        <f t="shared" si="18"/>
        <v>0.004456018518518518</v>
      </c>
      <c r="O47" s="15"/>
      <c r="P47" s="26">
        <f t="shared" si="21"/>
        <v>0.019502314814814813</v>
      </c>
      <c r="Q47" s="15"/>
      <c r="R47" s="15">
        <f t="shared" si="22"/>
        <v>0.001560185185185185</v>
      </c>
      <c r="S47" s="15"/>
      <c r="T47" s="14">
        <f t="shared" si="23"/>
        <v>14847</v>
      </c>
      <c r="U47" s="13"/>
    </row>
    <row r="48" spans="2:21" ht="12.75" customHeight="1">
      <c r="B48" s="7"/>
      <c r="C48" s="8">
        <f t="shared" si="17"/>
        <v>6</v>
      </c>
      <c r="D48" s="11"/>
      <c r="E48" s="7"/>
      <c r="F48" s="14">
        <f t="shared" si="19"/>
        <v>7500</v>
      </c>
      <c r="G48" s="15"/>
      <c r="H48" s="28">
        <f t="shared" si="24"/>
        <v>0.0015046296296296294</v>
      </c>
      <c r="I48" s="15"/>
      <c r="J48" s="15">
        <f t="shared" si="20"/>
        <v>0.0037615740740740734</v>
      </c>
      <c r="K48" s="15"/>
      <c r="L48" s="28">
        <v>0</v>
      </c>
      <c r="M48" s="16"/>
      <c r="N48" s="15">
        <f t="shared" si="18"/>
        <v>0.0037615740740740734</v>
      </c>
      <c r="O48" s="15"/>
      <c r="P48" s="26">
        <f t="shared" si="21"/>
        <v>0.023263888888888886</v>
      </c>
      <c r="Q48" s="15"/>
      <c r="R48" s="15">
        <f t="shared" si="22"/>
        <v>0.0015509259259259256</v>
      </c>
      <c r="S48" s="15"/>
      <c r="T48" s="14">
        <f t="shared" si="23"/>
        <v>13597</v>
      </c>
      <c r="U48" s="13"/>
    </row>
    <row r="49" spans="2:21" ht="12.75" customHeight="1">
      <c r="B49" s="7"/>
      <c r="C49" s="8">
        <f t="shared" si="17"/>
        <v>7</v>
      </c>
      <c r="D49" s="11"/>
      <c r="E49" s="7"/>
      <c r="F49" s="14">
        <f t="shared" si="19"/>
        <v>8750</v>
      </c>
      <c r="G49" s="15"/>
      <c r="H49" s="28">
        <f t="shared" si="24"/>
        <v>0.0015046296296296294</v>
      </c>
      <c r="I49" s="15"/>
      <c r="J49" s="15">
        <f t="shared" si="20"/>
        <v>0.0037615740740740734</v>
      </c>
      <c r="K49" s="15"/>
      <c r="L49" s="28">
        <v>0</v>
      </c>
      <c r="M49" s="16"/>
      <c r="N49" s="15">
        <f t="shared" si="18"/>
        <v>0.0037615740740740734</v>
      </c>
      <c r="O49" s="15"/>
      <c r="P49" s="26">
        <f t="shared" si="21"/>
        <v>0.02702546296296296</v>
      </c>
      <c r="Q49" s="15"/>
      <c r="R49" s="15">
        <f t="shared" si="22"/>
        <v>0.001544312169312169</v>
      </c>
      <c r="S49" s="15"/>
      <c r="T49" s="14">
        <f t="shared" si="23"/>
        <v>12347</v>
      </c>
      <c r="U49" s="13"/>
    </row>
    <row r="50" spans="2:21" ht="12.75" customHeight="1">
      <c r="B50" s="7"/>
      <c r="C50" s="8">
        <f t="shared" si="17"/>
        <v>8</v>
      </c>
      <c r="D50" s="11"/>
      <c r="E50" s="7"/>
      <c r="F50" s="14">
        <f t="shared" si="19"/>
        <v>10000</v>
      </c>
      <c r="G50" s="15"/>
      <c r="H50" s="28">
        <f t="shared" si="24"/>
        <v>0.0015046296296296294</v>
      </c>
      <c r="I50" s="15"/>
      <c r="J50" s="15">
        <f t="shared" si="20"/>
        <v>0.0037615740740740734</v>
      </c>
      <c r="K50" s="15"/>
      <c r="L50" s="28">
        <v>0</v>
      </c>
      <c r="M50" s="16"/>
      <c r="N50" s="15">
        <f t="shared" si="18"/>
        <v>0.0037615740740740734</v>
      </c>
      <c r="O50" s="15"/>
      <c r="P50" s="26">
        <f t="shared" si="21"/>
        <v>0.030787037037037033</v>
      </c>
      <c r="Q50" s="15"/>
      <c r="R50" s="15">
        <f t="shared" si="22"/>
        <v>0.0015393518518518516</v>
      </c>
      <c r="S50" s="15"/>
      <c r="T50" s="14">
        <f t="shared" si="23"/>
        <v>11097</v>
      </c>
      <c r="U50" s="13"/>
    </row>
    <row r="51" spans="2:21" ht="12.75" customHeight="1">
      <c r="B51" s="7"/>
      <c r="C51" s="8">
        <f t="shared" si="17"/>
        <v>9</v>
      </c>
      <c r="D51" s="11"/>
      <c r="E51" s="7"/>
      <c r="F51" s="14">
        <f t="shared" si="19"/>
        <v>11250</v>
      </c>
      <c r="G51" s="15"/>
      <c r="H51" s="28">
        <f t="shared" si="24"/>
        <v>0.0015046296296296294</v>
      </c>
      <c r="I51" s="15"/>
      <c r="J51" s="15">
        <f t="shared" si="20"/>
        <v>0.0037615740740740734</v>
      </c>
      <c r="K51" s="15"/>
      <c r="L51" s="29">
        <v>0.0006944444444444445</v>
      </c>
      <c r="M51" s="16"/>
      <c r="N51" s="15">
        <f t="shared" si="18"/>
        <v>0.004456018518518518</v>
      </c>
      <c r="O51" s="15"/>
      <c r="P51" s="26">
        <f t="shared" si="21"/>
        <v>0.03524305555555555</v>
      </c>
      <c r="Q51" s="15"/>
      <c r="R51" s="15">
        <f t="shared" si="22"/>
        <v>0.0015663580246913578</v>
      </c>
      <c r="S51" s="15"/>
      <c r="T51" s="14">
        <f t="shared" si="23"/>
        <v>9847</v>
      </c>
      <c r="U51" s="13"/>
    </row>
    <row r="52" spans="2:21" ht="12.75" customHeight="1">
      <c r="B52" s="7"/>
      <c r="C52" s="8">
        <f t="shared" si="17"/>
        <v>10</v>
      </c>
      <c r="D52" s="11"/>
      <c r="E52" s="7"/>
      <c r="F52" s="14">
        <f t="shared" si="19"/>
        <v>12500</v>
      </c>
      <c r="G52" s="15"/>
      <c r="H52" s="28">
        <f t="shared" si="24"/>
        <v>0.0015046296296296294</v>
      </c>
      <c r="I52" s="15"/>
      <c r="J52" s="15">
        <f t="shared" si="20"/>
        <v>0.0037615740740740734</v>
      </c>
      <c r="K52" s="15"/>
      <c r="L52" s="28">
        <v>0</v>
      </c>
      <c r="M52" s="16"/>
      <c r="N52" s="15">
        <f t="shared" si="18"/>
        <v>0.0037615740740740734</v>
      </c>
      <c r="O52" s="15"/>
      <c r="P52" s="26">
        <f t="shared" si="21"/>
        <v>0.039004629629629625</v>
      </c>
      <c r="Q52" s="15"/>
      <c r="R52" s="15">
        <f t="shared" si="22"/>
        <v>0.001560185185185185</v>
      </c>
      <c r="S52" s="15"/>
      <c r="T52" s="14">
        <f t="shared" si="23"/>
        <v>8597</v>
      </c>
      <c r="U52" s="13"/>
    </row>
    <row r="53" spans="2:21" ht="12.75" customHeight="1">
      <c r="B53" s="7"/>
      <c r="C53" s="8">
        <f t="shared" si="17"/>
        <v>11</v>
      </c>
      <c r="D53" s="11"/>
      <c r="E53" s="7"/>
      <c r="F53" s="14">
        <f t="shared" si="19"/>
        <v>13750</v>
      </c>
      <c r="G53" s="15"/>
      <c r="H53" s="28">
        <f t="shared" si="24"/>
        <v>0.0015046296296296294</v>
      </c>
      <c r="I53" s="15"/>
      <c r="J53" s="15">
        <f t="shared" si="20"/>
        <v>0.0037615740740740734</v>
      </c>
      <c r="K53" s="15"/>
      <c r="L53" s="28">
        <v>0</v>
      </c>
      <c r="M53" s="16"/>
      <c r="N53" s="15">
        <f t="shared" si="18"/>
        <v>0.0037615740740740734</v>
      </c>
      <c r="O53" s="15"/>
      <c r="P53" s="26">
        <f t="shared" si="21"/>
        <v>0.042766203703703695</v>
      </c>
      <c r="Q53" s="15"/>
      <c r="R53" s="15">
        <f t="shared" si="22"/>
        <v>0.0015551346801346798</v>
      </c>
      <c r="S53" s="15"/>
      <c r="T53" s="14">
        <f t="shared" si="23"/>
        <v>7347</v>
      </c>
      <c r="U53" s="13"/>
    </row>
    <row r="54" spans="2:21" ht="12.75" customHeight="1">
      <c r="B54" s="7"/>
      <c r="C54" s="8">
        <f t="shared" si="17"/>
        <v>12</v>
      </c>
      <c r="D54" s="11"/>
      <c r="E54" s="7"/>
      <c r="F54" s="14">
        <f t="shared" si="19"/>
        <v>15000</v>
      </c>
      <c r="G54" s="15"/>
      <c r="H54" s="28">
        <f t="shared" si="24"/>
        <v>0.0015046296296296294</v>
      </c>
      <c r="I54" s="15"/>
      <c r="J54" s="15">
        <f t="shared" si="20"/>
        <v>0.0037615740740740734</v>
      </c>
      <c r="K54" s="15"/>
      <c r="L54" s="28">
        <v>0</v>
      </c>
      <c r="M54" s="16"/>
      <c r="N54" s="15">
        <f t="shared" si="18"/>
        <v>0.0037615740740740734</v>
      </c>
      <c r="O54" s="15"/>
      <c r="P54" s="26">
        <f t="shared" si="21"/>
        <v>0.046527777777777765</v>
      </c>
      <c r="Q54" s="15"/>
      <c r="R54" s="15">
        <f t="shared" si="22"/>
        <v>0.0015509259259259254</v>
      </c>
      <c r="S54" s="15"/>
      <c r="T54" s="14">
        <f t="shared" si="23"/>
        <v>6097</v>
      </c>
      <c r="U54" s="13"/>
    </row>
    <row r="55" spans="2:21" ht="12.75" customHeight="1">
      <c r="B55" s="7"/>
      <c r="C55" s="8">
        <f t="shared" si="17"/>
        <v>13</v>
      </c>
      <c r="D55" s="11"/>
      <c r="E55" s="7"/>
      <c r="F55" s="14">
        <f t="shared" si="19"/>
        <v>16250</v>
      </c>
      <c r="G55" s="15"/>
      <c r="H55" s="28">
        <f t="shared" si="24"/>
        <v>0.0015046296296296294</v>
      </c>
      <c r="I55" s="15"/>
      <c r="J55" s="15">
        <f t="shared" si="20"/>
        <v>0.0037615740740740734</v>
      </c>
      <c r="K55" s="15"/>
      <c r="L55" s="29">
        <v>0.0006944444444444445</v>
      </c>
      <c r="M55" s="16"/>
      <c r="N55" s="15">
        <f t="shared" si="18"/>
        <v>0.004456018518518518</v>
      </c>
      <c r="O55" s="15"/>
      <c r="P55" s="26">
        <f t="shared" si="21"/>
        <v>0.050983796296296284</v>
      </c>
      <c r="Q55" s="15"/>
      <c r="R55" s="15">
        <f t="shared" si="22"/>
        <v>0.0015687321937321932</v>
      </c>
      <c r="S55" s="15"/>
      <c r="T55" s="14">
        <f t="shared" si="23"/>
        <v>4847</v>
      </c>
      <c r="U55" s="13"/>
    </row>
    <row r="56" spans="2:21" ht="12.75" customHeight="1">
      <c r="B56" s="7"/>
      <c r="C56" s="8">
        <f t="shared" si="17"/>
        <v>14</v>
      </c>
      <c r="D56" s="11"/>
      <c r="E56" s="7"/>
      <c r="F56" s="14">
        <f t="shared" si="19"/>
        <v>17500</v>
      </c>
      <c r="G56" s="15"/>
      <c r="H56" s="28">
        <f t="shared" si="24"/>
        <v>0.0015046296296296294</v>
      </c>
      <c r="I56" s="15"/>
      <c r="J56" s="15">
        <f t="shared" si="20"/>
        <v>0.0037615740740740734</v>
      </c>
      <c r="K56" s="15"/>
      <c r="L56" s="28">
        <v>0</v>
      </c>
      <c r="M56" s="16"/>
      <c r="N56" s="15">
        <f t="shared" si="18"/>
        <v>0.0037615740740740734</v>
      </c>
      <c r="O56" s="15"/>
      <c r="P56" s="26">
        <f t="shared" si="21"/>
        <v>0.05474537037037036</v>
      </c>
      <c r="Q56" s="15"/>
      <c r="R56" s="15">
        <f t="shared" si="22"/>
        <v>0.0015641534391534389</v>
      </c>
      <c r="S56" s="15"/>
      <c r="T56" s="14">
        <f t="shared" si="23"/>
        <v>3597</v>
      </c>
      <c r="U56" s="13"/>
    </row>
    <row r="57" spans="2:21" ht="12.75" customHeight="1">
      <c r="B57" s="7"/>
      <c r="C57" s="8">
        <f t="shared" si="17"/>
        <v>15</v>
      </c>
      <c r="D57" s="11"/>
      <c r="E57" s="7"/>
      <c r="F57" s="14">
        <f t="shared" si="19"/>
        <v>18750</v>
      </c>
      <c r="G57" s="15"/>
      <c r="H57" s="28">
        <f t="shared" si="24"/>
        <v>0.0015046296296296294</v>
      </c>
      <c r="I57" s="15"/>
      <c r="J57" s="15">
        <f t="shared" si="20"/>
        <v>0.0037615740740740734</v>
      </c>
      <c r="K57" s="15"/>
      <c r="L57" s="28">
        <v>0</v>
      </c>
      <c r="M57" s="16"/>
      <c r="N57" s="15">
        <f t="shared" si="18"/>
        <v>0.0037615740740740734</v>
      </c>
      <c r="O57" s="15"/>
      <c r="P57" s="26">
        <f t="shared" si="21"/>
        <v>0.05850694444444443</v>
      </c>
      <c r="Q57" s="15"/>
      <c r="R57" s="15">
        <f t="shared" si="22"/>
        <v>0.0015601851851851849</v>
      </c>
      <c r="S57" s="15"/>
      <c r="T57" s="14">
        <f t="shared" si="23"/>
        <v>2347</v>
      </c>
      <c r="U57" s="13"/>
    </row>
    <row r="58" spans="2:21" ht="12.75" customHeight="1">
      <c r="B58" s="7"/>
      <c r="C58" s="8">
        <f t="shared" si="17"/>
        <v>16</v>
      </c>
      <c r="D58" s="11"/>
      <c r="E58" s="7"/>
      <c r="F58" s="14">
        <f t="shared" si="19"/>
        <v>20000</v>
      </c>
      <c r="G58" s="15"/>
      <c r="H58" s="28">
        <f t="shared" si="24"/>
        <v>0.0015046296296296294</v>
      </c>
      <c r="I58" s="15"/>
      <c r="J58" s="15">
        <f t="shared" si="20"/>
        <v>0.0037615740740740734</v>
      </c>
      <c r="K58" s="15"/>
      <c r="L58" s="28">
        <v>0</v>
      </c>
      <c r="M58" s="16"/>
      <c r="N58" s="15">
        <f t="shared" si="18"/>
        <v>0.0037615740740740734</v>
      </c>
      <c r="O58" s="15"/>
      <c r="P58" s="26">
        <f t="shared" si="21"/>
        <v>0.0622685185185185</v>
      </c>
      <c r="Q58" s="15"/>
      <c r="R58" s="15">
        <f t="shared" si="22"/>
        <v>0.0015567129629629624</v>
      </c>
      <c r="S58" s="15"/>
      <c r="T58" s="14">
        <f t="shared" si="23"/>
        <v>1097</v>
      </c>
      <c r="U58" s="13"/>
    </row>
    <row r="59" spans="2:21" ht="12.75" customHeight="1">
      <c r="B59" s="7"/>
      <c r="C59" s="8">
        <f t="shared" si="17"/>
        <v>17</v>
      </c>
      <c r="D59" s="11"/>
      <c r="E59" s="7"/>
      <c r="F59" s="14">
        <f>F58+F$41</f>
        <v>21097</v>
      </c>
      <c r="G59" s="15"/>
      <c r="H59" s="28">
        <f t="shared" si="24"/>
        <v>0.0015046296296296294</v>
      </c>
      <c r="I59" s="15"/>
      <c r="J59" s="15">
        <f t="shared" si="20"/>
        <v>0.0033011574074074067</v>
      </c>
      <c r="K59" s="15"/>
      <c r="L59" s="28">
        <v>0</v>
      </c>
      <c r="M59" s="16"/>
      <c r="N59" s="15">
        <f t="shared" si="18"/>
        <v>0.0033011574074074067</v>
      </c>
      <c r="O59" s="15"/>
      <c r="P59" s="26">
        <f t="shared" si="21"/>
        <v>0.06556967592592591</v>
      </c>
      <c r="Q59" s="15"/>
      <c r="R59" s="15">
        <f t="shared" si="22"/>
        <v>0.0015540047382548682</v>
      </c>
      <c r="S59" s="15"/>
      <c r="T59" s="14">
        <f t="shared" si="23"/>
        <v>0</v>
      </c>
      <c r="U59" s="13"/>
    </row>
    <row r="60" spans="2:21" ht="12.75" customHeight="1">
      <c r="B60" s="17" t="s">
        <v>0</v>
      </c>
      <c r="C60" s="18"/>
      <c r="D60" s="19" t="s">
        <v>0</v>
      </c>
      <c r="E60" s="17" t="s">
        <v>0</v>
      </c>
      <c r="F60" s="20"/>
      <c r="G60" s="21" t="s">
        <v>1</v>
      </c>
      <c r="H60" s="19"/>
      <c r="I60" s="19" t="s">
        <v>1</v>
      </c>
      <c r="J60" s="19"/>
      <c r="K60" s="19" t="s">
        <v>1</v>
      </c>
      <c r="L60" s="19"/>
      <c r="M60" s="19" t="s">
        <v>1</v>
      </c>
      <c r="N60" s="19"/>
      <c r="O60" s="19" t="s">
        <v>1</v>
      </c>
      <c r="P60" s="27"/>
      <c r="Q60" s="19" t="s">
        <v>1</v>
      </c>
      <c r="R60" s="19"/>
      <c r="S60" s="19" t="s">
        <v>1</v>
      </c>
      <c r="T60" s="19"/>
      <c r="U60" s="22" t="s">
        <v>0</v>
      </c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Vught, the Netherlands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Godfried van Diepen</dc:creator>
  <cp:keywords/>
  <dc:description/>
  <cp:lastModifiedBy>Godfried van Diepen</cp:lastModifiedBy>
  <cp:lastPrinted>2004-10-16T19:37:09Z</cp:lastPrinted>
  <dcterms:created xsi:type="dcterms:W3CDTF">2004-10-12T20:00:58Z</dcterms:created>
  <dcterms:modified xsi:type="dcterms:W3CDTF">2004-11-14T15:07:46Z</dcterms:modified>
  <cp:category/>
  <cp:version/>
  <cp:contentType/>
  <cp:contentStatus/>
</cp:coreProperties>
</file>